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แบบที่ 1" sheetId="1" r:id="rId1"/>
    <sheet name="แบบที่ 2" sheetId="2" r:id="rId2"/>
    <sheet name="ส่วนที่ 2" sheetId="3" r:id="rId3"/>
    <sheet name="ข้อ 5" sheetId="4" r:id="rId4"/>
    <sheet name="ข้อ 4" sheetId="5" r:id="rId5"/>
    <sheet name="ข้อ 6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<sst xmlns="http://schemas.openxmlformats.org/spreadsheetml/2006/main" count="180" uniqueCount="96">
  <si>
    <t>ทำการประเมินและรายงานทุกๆ ครั้ง หลังจากที่องค์กรปกครองส่วนท้องถิ่น ได้ประกาศใช้แผนยุทธศาสตร์แล้ว</t>
  </si>
  <si>
    <t>ชื่อองค์กรปกครองส่วนท้องถิ่น  องค์การบริหารส่วนตำบลหนองหงส์</t>
  </si>
  <si>
    <t>ประเด็นการประเมิน</t>
  </si>
  <si>
    <t>ของท้องถิ่น</t>
  </si>
  <si>
    <t>จังหวัด</t>
  </si>
  <si>
    <t>ติดตามและรายงานผลการดำเนินงาน เริ่มตั้งแต่ต้นปีงบประมาณถึงสิ้นสุดปีงบประมาณ</t>
  </si>
  <si>
    <t>ยุทธศาสตร์</t>
  </si>
  <si>
    <t>จำนวนโครงการ</t>
  </si>
  <si>
    <t>งบประมาณ</t>
  </si>
  <si>
    <t>รวม</t>
  </si>
  <si>
    <t>เศรษฐกิจและการท่องเที่ยว</t>
  </si>
  <si>
    <t>คุณภาพชีวิตและสังคม</t>
  </si>
  <si>
    <t>การศึกษา ศาสนาและ</t>
  </si>
  <si>
    <t>วัฒนธรรม</t>
  </si>
  <si>
    <t>โครงสร้างพื้นฐาน</t>
  </si>
  <si>
    <t>การจัดการทรัพยากรธรรมชาติ</t>
  </si>
  <si>
    <t>และสิ่งแวดล้อม</t>
  </si>
  <si>
    <t>การเมืองการบริหาร</t>
  </si>
  <si>
    <t>จำนวนโครงการที่เสร็จ</t>
  </si>
  <si>
    <t>จำนวน</t>
  </si>
  <si>
    <t>ร้อยละ</t>
  </si>
  <si>
    <t>จำนวนโครงการที่อยู่ใน</t>
  </si>
  <si>
    <t>ระหว่างดำเนินการ</t>
  </si>
  <si>
    <t>จำนวนโครงการที่ยัง</t>
  </si>
  <si>
    <t>ไม่ได้ดำเนินการ</t>
  </si>
  <si>
    <t>จำนวนโครงการที่มีการ</t>
  </si>
  <si>
    <t>ยกเลิก</t>
  </si>
  <si>
    <t>จำนวนโครงการที่มี</t>
  </si>
  <si>
    <t>เพิ่มเติม</t>
  </si>
  <si>
    <t>จำนวนโครงการทั้งหมด</t>
  </si>
  <si>
    <t>งบปกติ</t>
  </si>
  <si>
    <t>เงินสะสม</t>
  </si>
  <si>
    <t>งบหน่วยงานอื่น</t>
  </si>
  <si>
    <t>จำนวนเงิน</t>
  </si>
  <si>
    <t>โครงการ</t>
  </si>
  <si>
    <t>ผลการดำเนินงาน</t>
  </si>
  <si>
    <t>ดำเนินการ</t>
  </si>
  <si>
    <t>แล้วเสร็จ</t>
  </si>
  <si>
    <t>อยู่ระหว่าง</t>
  </si>
  <si>
    <t>ยังไม่ได้</t>
  </si>
  <si>
    <t>ที่ได้รับ</t>
  </si>
  <si>
    <t>งบประมาณที่</t>
  </si>
  <si>
    <t>เบิกจ่ายไป</t>
  </si>
  <si>
    <t xml:space="preserve">          ขณะนี้สำนักปลัดมีงานด้านพัฒนาคุณภาพชีวิตเกี่ยวกับสถาบันครอบครัวซึ่งเป็นงานที่ยังไม่มีเจ้าหน้าที่รับ</t>
  </si>
  <si>
    <t>รับผิดชอบโดยตรง เห็นควรรับเจ้าหน้าที่พัฒนาชุมชนเพื่อการปฏิบัติงานสะดวก รวดเร็ว ถูกต้งอตามระเบียบต่างๆ มากขึ้น</t>
  </si>
  <si>
    <t>ดำเนินงาน</t>
  </si>
  <si>
    <t>มีการ</t>
  </si>
  <si>
    <t>ไม่มีการ</t>
  </si>
  <si>
    <t>-</t>
  </si>
  <si>
    <t>/</t>
  </si>
  <si>
    <t>แบบที่ ๑  การกำกับการจัดทำแผนยุทธศาสตร์ขององค์กรปกครองส่วนท้องถิ่น</t>
  </si>
  <si>
    <t>คำชี้แจง : แบบที่ ๑ เป็นแบบประเมินตนเองในการจัดทำแผนยุทธศาสตร์ขององค์กรปกครองส่วนท้องถิ่น โดยจะ</t>
  </si>
  <si>
    <t>ส่วนที่  ๑  คณะกรรมการพัฒนาท้องถิ่น</t>
  </si>
  <si>
    <t>๑.  มีการจัดตั้งคณะกรรมการพัฒนาท้องถิ่นเพื่อจัดทำแผนพัฒนาท้องถิ่น</t>
  </si>
  <si>
    <t>๒.  มีการจัดประชุมคณะกรรมการพัฒนาท้องถิ่นเพื่อจัดทำแผนพัฒนาท้องถิ่น</t>
  </si>
  <si>
    <t>๓.  มีการจัดประชุมอย่างต่อเนื่องสม่ำเสมอ</t>
  </si>
  <si>
    <t>๔.  มีการจัดตั้งคณะกรรมการสนับสนุนการจัดทำแผนพัฒนาท้องถิ่น</t>
  </si>
  <si>
    <t>๕.  มีการจัดประชุมคณะกรรมการสนับสนุนการจัดทำแผนพัฒนาท้องถิ่น</t>
  </si>
  <si>
    <t>๖.  มีคณะกรรมการพัฒนาท้องถิ่นและประชาคมท้องถิ่นพิจารณาร่างแผนยุทธศาสตร์การพัฒนา</t>
  </si>
  <si>
    <t>ส่วนที่  ๒  การจัดทำแผนการพัฒนาท้องถิ่น</t>
  </si>
  <si>
    <t>๗.  มีการรวบรวมข้อมูลและปัญหาสำคัญของท้องถิ่นมาจัดทำฐานข้อมูล</t>
  </si>
  <si>
    <t>๘.  มีการเปิดโอกาสให้ประชาชนเข้ามามีส่วนร่วมในการจัดทำแผน</t>
  </si>
  <si>
    <t>๙.  มีการวิเคราะห์ศักยภาพของท้องถิ่น (SWOT) เพื่อประเมินสถานภาพการพัฒนาท้องถิ่น</t>
  </si>
  <si>
    <t>๑๐.  มีการกำหนดวิสัยทัศน์และภารกิจหลักการพัฒนาท้องถิ่นที่สอดคล้องกับศักยภาพ</t>
  </si>
  <si>
    <t>๑๑.  มีการกำหนดวิสัยทัศน์และภารกิจหลักการพัฒนาท้องถิ่นที่สอดคล้องกับยุทธศาสตร์</t>
  </si>
  <si>
    <t>๑๒.  มีการกำหนดจุดมุ่งหมายเพื่อการพัฒนาที่ยังยืน</t>
  </si>
  <si>
    <t>๑๓.  มีการกำหนดเป้าหมายการพัฒนาท้องถิ่น</t>
  </si>
  <si>
    <t>๑๔.  มีการกำหนดยุทธศาสตร์การพัฒนาและแนวทางการพัฒนา</t>
  </si>
  <si>
    <t>๑๕.  มีการกำหนดยุทธศาสตร์ที่สอดคล้องกับยุทธศาสตร์ของจังหวัด</t>
  </si>
  <si>
    <t>๑๖.  มีการอนุมัติและประกาศใช้แผนยุทธศาสตร์การพัฒนา</t>
  </si>
  <si>
    <t>๑๗.  มีการจัดทำบัญชีกลุ่มโครงการในแผนยุทธศาสตร์</t>
  </si>
  <si>
    <t>๑๘.  มีการกำหนดรูปแบบการติดตามประเมินผลแผนยุทธศาสตร์</t>
  </si>
  <si>
    <t>แบบที่  ๒  แบบติดตามผลการดำเนินงานขององค์กรปกครองส่วนท้องถิ่น</t>
  </si>
  <si>
    <t>คำชี้แจง : แบบที่  ๒  เป็นแบบติดตามตนเอง โดยมีวัตถุประสงค์เพื่อติดตามผลการดำเนินงานตามแผนยุทูศาสตร์</t>
  </si>
  <si>
    <t>ขององค์กรปกครองส่วนท้องถิ่นภายใต้แผนยุทธศาสตร์  ๕  ปี และแผนพัฒนาสามปี โดยมีกำหนดระยะเวลาในการ</t>
  </si>
  <si>
    <t>ส่วนที่  ๑  ข้อมูลทั่วไป</t>
  </si>
  <si>
    <t>๑.  ชื่อองค์การปกครองส่วนท้องถิ่น องค์การบริหารส่วนตำบลหนองหงส์</t>
  </si>
  <si>
    <t>๒.  รายงานผลการดำเนินงานประจำปีงบประมาณ ตั้งแต่  ๑  ตุลาคม  ๒๕๕๒ - ๓๐  กันยายน  ๒๕๕๓</t>
  </si>
  <si>
    <t>ส่วนที่  ๒  ผลการดำเนินงานตามแผนพัฒนา ๓  ปี</t>
  </si>
  <si>
    <t>๓.  จำนวนโครงการและงบประมาณตามแผนพัฒนา  ๓  ปี</t>
  </si>
  <si>
    <t>ปีที่  ๑ พ.ศ. ๒๕๕๓</t>
  </si>
  <si>
    <t>ปีที่  ๑ พ.ศ. ๒๕๕๔</t>
  </si>
  <si>
    <t>ปีที่  ๑ พ.ศ. ๒๕๕๕</t>
  </si>
  <si>
    <t>๑.  ยุทธศาสตร์การพัฒนาด้าน</t>
  </si>
  <si>
    <t>๒.  ยุทธศาสตร์การพัฒนาด้าน</t>
  </si>
  <si>
    <t>๓.  ยุทธศาสตร์การพัฒนาด้าน</t>
  </si>
  <si>
    <t>๔.  ยุทธศาสตร์การพัฒนาด้าน</t>
  </si>
  <si>
    <t>๕.  ยุทธศาสตร์การพัฒนาด้าน</t>
  </si>
  <si>
    <t>๖.  ยุทธศาสตร์การพัฒนาด้าน</t>
  </si>
  <si>
    <t>๕.  การเบิกจ่ายงบประมาณปี  ๒๕๕๓</t>
  </si>
  <si>
    <t>๔.  ผลการดำเนินงานตามแผนพัฒนาปี ๒๕๕๓</t>
  </si>
  <si>
    <t>๖.  โครงการที่ได้รับเงินอุดหนุนเฉพาะกิจประจำปี ๒๕๕๓</t>
  </si>
  <si>
    <t>๑.  โครงการก่อสร้างถนนลาดยาง</t>
  </si>
  <si>
    <t>สายช่องกิ่ว  หมู่ที่ ๑,๕</t>
  </si>
  <si>
    <t>๒๗ มค.๕๓</t>
  </si>
  <si>
    <t>ส่วนที่  ๔  ปัญหาและอุปสรรคในการปฏิบัติงาน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</si>
</sst>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[$-41E]d\ mmmm\ yyyy"/>
    <numFmt numFmtId="198" formatCode="_(* #,##0.000_);_(* \(#,##0.000\);_(* &quot;-&quot;??_);_(@_)"/>
    <numFmt numFmtId="199" formatCode="_(* #,##0.0000_);_(* \(#,##0.0000\);_(* &quot;-&quot;??_);_(@_)"/>
    <numFmt numFmtId="200" formatCode="0.0"/>
  </numFmts>
  <fonts count="5">
    <font>
      <sz val="10"/>
      <name val="Arial"/>
      <family val="0"/>
    </font>
    <font>
      <sz val="8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15" applyNumberFormat="1" applyFont="1" applyAlignment="1">
      <alignment/>
    </xf>
    <xf numFmtId="194" fontId="2" fillId="0" borderId="1" xfId="15" applyNumberFormat="1" applyFont="1" applyBorder="1" applyAlignment="1">
      <alignment horizontal="center"/>
    </xf>
    <xf numFmtId="194" fontId="2" fillId="0" borderId="2" xfId="15" applyNumberFormat="1" applyFont="1" applyBorder="1" applyAlignment="1">
      <alignment horizontal="center"/>
    </xf>
    <xf numFmtId="194" fontId="2" fillId="0" borderId="3" xfId="15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94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94" fontId="2" fillId="0" borderId="2" xfId="15" applyNumberFormat="1" applyFont="1" applyBorder="1" applyAlignment="1">
      <alignment/>
    </xf>
    <xf numFmtId="194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194" fontId="2" fillId="0" borderId="6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94" fontId="2" fillId="0" borderId="7" xfId="15" applyNumberFormat="1" applyFont="1" applyBorder="1" applyAlignment="1">
      <alignment/>
    </xf>
    <xf numFmtId="194" fontId="2" fillId="0" borderId="1" xfId="15" applyNumberFormat="1" applyFont="1" applyBorder="1" applyAlignment="1">
      <alignment/>
    </xf>
    <xf numFmtId="196" fontId="2" fillId="0" borderId="0" xfId="15" applyNumberFormat="1" applyFont="1" applyAlignment="1">
      <alignment/>
    </xf>
    <xf numFmtId="0" fontId="2" fillId="0" borderId="8" xfId="0" applyFont="1" applyBorder="1" applyAlignment="1">
      <alignment horizontal="center"/>
    </xf>
    <xf numFmtId="196" fontId="2" fillId="0" borderId="4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96" fontId="2" fillId="0" borderId="1" xfId="15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96" fontId="2" fillId="0" borderId="4" xfId="15" applyNumberFormat="1" applyFont="1" applyBorder="1" applyAlignment="1">
      <alignment/>
    </xf>
    <xf numFmtId="196" fontId="2" fillId="0" borderId="5" xfId="15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96" fontId="2" fillId="0" borderId="6" xfId="15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96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94" fontId="2" fillId="0" borderId="0" xfId="15" applyFont="1" applyAlignment="1">
      <alignment/>
    </xf>
    <xf numFmtId="194" fontId="2" fillId="0" borderId="12" xfId="15" applyFont="1" applyBorder="1" applyAlignment="1">
      <alignment/>
    </xf>
    <xf numFmtId="194" fontId="2" fillId="0" borderId="11" xfId="15" applyFont="1" applyBorder="1" applyAlignment="1">
      <alignment/>
    </xf>
    <xf numFmtId="194" fontId="2" fillId="0" borderId="8" xfId="15" applyFont="1" applyBorder="1" applyAlignment="1">
      <alignment horizontal="center"/>
    </xf>
    <xf numFmtId="194" fontId="2" fillId="0" borderId="1" xfId="15" applyFont="1" applyBorder="1" applyAlignment="1">
      <alignment horizontal="center"/>
    </xf>
    <xf numFmtId="194" fontId="2" fillId="0" borderId="2" xfId="15" applyFont="1" applyBorder="1" applyAlignment="1">
      <alignment horizontal="center"/>
    </xf>
    <xf numFmtId="194" fontId="2" fillId="0" borderId="4" xfId="15" applyFont="1" applyBorder="1" applyAlignment="1">
      <alignment/>
    </xf>
    <xf numFmtId="194" fontId="2" fillId="0" borderId="2" xfId="15" applyFont="1" applyBorder="1" applyAlignment="1">
      <alignment/>
    </xf>
    <xf numFmtId="194" fontId="2" fillId="0" borderId="5" xfId="15" applyFont="1" applyBorder="1" applyAlignment="1">
      <alignment/>
    </xf>
    <xf numFmtId="194" fontId="2" fillId="0" borderId="6" xfId="15" applyFont="1" applyBorder="1" applyAlignment="1">
      <alignment/>
    </xf>
    <xf numFmtId="194" fontId="2" fillId="0" borderId="1" xfId="15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5" fontId="2" fillId="0" borderId="4" xfId="0" applyNumberFormat="1" applyFont="1" applyBorder="1" applyAlignment="1">
      <alignment horizontal="center"/>
    </xf>
    <xf numFmtId="196" fontId="2" fillId="0" borderId="13" xfId="15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94" fontId="2" fillId="0" borderId="9" xfId="15" applyNumberFormat="1" applyFont="1" applyBorder="1" applyAlignment="1">
      <alignment horizontal="center"/>
    </xf>
    <xf numFmtId="194" fontId="2" fillId="0" borderId="10" xfId="15" applyNumberFormat="1" applyFont="1" applyBorder="1" applyAlignment="1">
      <alignment horizontal="center"/>
    </xf>
    <xf numFmtId="194" fontId="2" fillId="0" borderId="12" xfId="15" applyFont="1" applyBorder="1" applyAlignment="1">
      <alignment horizontal="center" vertical="center" shrinkToFit="1"/>
    </xf>
    <xf numFmtId="194" fontId="2" fillId="0" borderId="11" xfId="15" applyFont="1" applyBorder="1" applyAlignment="1">
      <alignment horizontal="center" vertical="center" shrinkToFit="1"/>
    </xf>
    <xf numFmtId="194" fontId="2" fillId="0" borderId="8" xfId="15" applyFont="1" applyBorder="1" applyAlignment="1">
      <alignment horizontal="center" vertical="center" shrinkToFit="1"/>
    </xf>
    <xf numFmtId="194" fontId="2" fillId="0" borderId="3" xfId="15" applyFont="1" applyBorder="1" applyAlignment="1">
      <alignment horizontal="center" vertical="center" shrinkToFit="1"/>
    </xf>
    <xf numFmtId="194" fontId="2" fillId="0" borderId="12" xfId="15" applyFont="1" applyBorder="1" applyAlignment="1">
      <alignment horizontal="center"/>
    </xf>
    <xf numFmtId="194" fontId="2" fillId="0" borderId="11" xfId="15" applyFont="1" applyBorder="1" applyAlignment="1">
      <alignment horizontal="center"/>
    </xf>
    <xf numFmtId="194" fontId="2" fillId="0" borderId="8" xfId="15" applyFont="1" applyBorder="1" applyAlignment="1">
      <alignment horizontal="center"/>
    </xf>
    <xf numFmtId="194" fontId="2" fillId="0" borderId="3" xfId="15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94" fontId="2" fillId="0" borderId="0" xfId="15" applyFont="1" applyAlignment="1">
      <alignment horizontal="center"/>
    </xf>
    <xf numFmtId="194" fontId="2" fillId="0" borderId="6" xfId="15" applyFont="1" applyBorder="1" applyAlignment="1">
      <alignment horizontal="center"/>
    </xf>
    <xf numFmtId="194" fontId="2" fillId="0" borderId="0" xfId="15" applyNumberFormat="1" applyFont="1" applyAlignment="1">
      <alignment horizontal="center"/>
    </xf>
    <xf numFmtId="194" fontId="2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" sqref="B4"/>
    </sheetView>
  </sheetViews>
  <sheetFormatPr defaultColWidth="9.140625" defaultRowHeight="12.75"/>
  <cols>
    <col min="1" max="1" width="74.28125" style="1" customWidth="1"/>
    <col min="2" max="3" width="10.140625" style="1" customWidth="1"/>
    <col min="4" max="16384" width="9.140625" style="1" customWidth="1"/>
  </cols>
  <sheetData>
    <row r="1" spans="1:3" ht="24">
      <c r="A1" s="29" t="s">
        <v>50</v>
      </c>
      <c r="B1" s="30"/>
      <c r="C1" s="31"/>
    </row>
    <row r="2" ht="24">
      <c r="A2" s="1" t="s">
        <v>51</v>
      </c>
    </row>
    <row r="3" ht="24">
      <c r="A3" s="1" t="s">
        <v>0</v>
      </c>
    </row>
    <row r="5" ht="24">
      <c r="A5" s="1" t="s">
        <v>1</v>
      </c>
    </row>
    <row r="6" spans="1:3" ht="24">
      <c r="A6" s="61" t="s">
        <v>2</v>
      </c>
      <c r="B6" s="32" t="s">
        <v>46</v>
      </c>
      <c r="C6" s="33" t="s">
        <v>47</v>
      </c>
    </row>
    <row r="7" spans="1:3" ht="24">
      <c r="A7" s="62"/>
      <c r="B7" s="34" t="s">
        <v>45</v>
      </c>
      <c r="C7" s="35" t="s">
        <v>45</v>
      </c>
    </row>
    <row r="8" spans="1:3" ht="24">
      <c r="A8" s="36" t="s">
        <v>52</v>
      </c>
      <c r="B8" s="36"/>
      <c r="C8" s="36"/>
    </row>
    <row r="9" spans="1:3" ht="24">
      <c r="A9" s="36" t="s">
        <v>53</v>
      </c>
      <c r="B9" s="37" t="s">
        <v>49</v>
      </c>
      <c r="C9" s="36"/>
    </row>
    <row r="10" spans="1:3" ht="24">
      <c r="A10" s="36" t="s">
        <v>54</v>
      </c>
      <c r="B10" s="37" t="s">
        <v>49</v>
      </c>
      <c r="C10" s="36"/>
    </row>
    <row r="11" spans="1:3" ht="24">
      <c r="A11" s="36" t="s">
        <v>55</v>
      </c>
      <c r="B11" s="37" t="s">
        <v>49</v>
      </c>
      <c r="C11" s="36"/>
    </row>
    <row r="12" spans="1:3" ht="24">
      <c r="A12" s="36" t="s">
        <v>56</v>
      </c>
      <c r="B12" s="37" t="s">
        <v>49</v>
      </c>
      <c r="C12" s="36"/>
    </row>
    <row r="13" spans="1:3" ht="24">
      <c r="A13" s="36" t="s">
        <v>57</v>
      </c>
      <c r="B13" s="37" t="s">
        <v>49</v>
      </c>
      <c r="C13" s="36"/>
    </row>
    <row r="14" spans="1:3" ht="24">
      <c r="A14" s="36" t="s">
        <v>58</v>
      </c>
      <c r="B14" s="37" t="s">
        <v>49</v>
      </c>
      <c r="C14" s="36"/>
    </row>
    <row r="15" spans="1:3" ht="24">
      <c r="A15" s="11" t="s">
        <v>59</v>
      </c>
      <c r="B15" s="11"/>
      <c r="C15" s="11"/>
    </row>
    <row r="16" spans="1:3" ht="24">
      <c r="A16" s="36" t="s">
        <v>60</v>
      </c>
      <c r="B16" s="37" t="s">
        <v>49</v>
      </c>
      <c r="C16" s="36"/>
    </row>
    <row r="17" spans="1:3" ht="24">
      <c r="A17" s="36" t="s">
        <v>61</v>
      </c>
      <c r="B17" s="37" t="s">
        <v>49</v>
      </c>
      <c r="C17" s="36"/>
    </row>
    <row r="18" spans="1:3" ht="24">
      <c r="A18" s="36" t="s">
        <v>62</v>
      </c>
      <c r="B18" s="37" t="s">
        <v>49</v>
      </c>
      <c r="C18" s="36"/>
    </row>
    <row r="19" spans="1:3" ht="24">
      <c r="A19" s="11" t="s">
        <v>63</v>
      </c>
      <c r="B19" s="37" t="s">
        <v>49</v>
      </c>
      <c r="C19" s="11"/>
    </row>
    <row r="20" spans="1:3" ht="24">
      <c r="A20" s="8" t="s">
        <v>3</v>
      </c>
      <c r="B20" s="8"/>
      <c r="C20" s="8"/>
    </row>
    <row r="21" spans="1:3" ht="24">
      <c r="A21" s="11" t="s">
        <v>64</v>
      </c>
      <c r="B21" s="37" t="s">
        <v>49</v>
      </c>
      <c r="C21" s="11"/>
    </row>
    <row r="22" spans="1:3" ht="24">
      <c r="A22" s="11" t="s">
        <v>4</v>
      </c>
      <c r="B22" s="11"/>
      <c r="C22" s="11"/>
    </row>
    <row r="23" spans="1:3" ht="24">
      <c r="A23" s="36" t="s">
        <v>65</v>
      </c>
      <c r="B23" s="37" t="s">
        <v>49</v>
      </c>
      <c r="C23" s="36"/>
    </row>
    <row r="24" spans="1:3" ht="24">
      <c r="A24" s="36" t="s">
        <v>66</v>
      </c>
      <c r="B24" s="37" t="s">
        <v>49</v>
      </c>
      <c r="C24" s="36"/>
    </row>
    <row r="25" spans="1:3" ht="24">
      <c r="A25" s="36" t="s">
        <v>67</v>
      </c>
      <c r="B25" s="37" t="s">
        <v>49</v>
      </c>
      <c r="C25" s="36"/>
    </row>
    <row r="26" spans="1:3" ht="24">
      <c r="A26" s="36" t="s">
        <v>68</v>
      </c>
      <c r="B26" s="37" t="s">
        <v>49</v>
      </c>
      <c r="C26" s="36"/>
    </row>
    <row r="27" spans="1:3" ht="24">
      <c r="A27" s="36" t="s">
        <v>69</v>
      </c>
      <c r="B27" s="37" t="s">
        <v>49</v>
      </c>
      <c r="C27" s="36"/>
    </row>
    <row r="28" spans="1:3" ht="24">
      <c r="A28" s="36" t="s">
        <v>70</v>
      </c>
      <c r="B28" s="37" t="s">
        <v>49</v>
      </c>
      <c r="C28" s="36"/>
    </row>
    <row r="29" spans="1:3" ht="24">
      <c r="A29" s="36" t="s">
        <v>71</v>
      </c>
      <c r="B29" s="37" t="s">
        <v>49</v>
      </c>
      <c r="C29" s="36"/>
    </row>
    <row r="30" spans="1:3" ht="24">
      <c r="A30" s="8"/>
      <c r="B30" s="8"/>
      <c r="C30" s="8"/>
    </row>
  </sheetData>
  <mergeCells count="1">
    <mergeCell ref="A6:A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11" sqref="D11"/>
    </sheetView>
  </sheetViews>
  <sheetFormatPr defaultColWidth="9.140625" defaultRowHeight="12.75"/>
  <cols>
    <col min="1" max="16384" width="9.140625" style="1" customWidth="1"/>
  </cols>
  <sheetData>
    <row r="1" spans="1:7" ht="24">
      <c r="A1" s="28" t="s">
        <v>72</v>
      </c>
      <c r="B1" s="28"/>
      <c r="C1" s="28"/>
      <c r="D1" s="28"/>
      <c r="E1" s="28"/>
      <c r="F1" s="28"/>
      <c r="G1" s="28"/>
    </row>
    <row r="2" ht="24">
      <c r="A2" s="1" t="s">
        <v>73</v>
      </c>
    </row>
    <row r="3" ht="24">
      <c r="A3" s="1" t="s">
        <v>74</v>
      </c>
    </row>
    <row r="4" ht="24">
      <c r="A4" s="1" t="s">
        <v>5</v>
      </c>
    </row>
    <row r="5" spans="1:2" ht="24">
      <c r="A5" s="28" t="s">
        <v>75</v>
      </c>
      <c r="B5" s="28"/>
    </row>
    <row r="6" ht="24">
      <c r="A6" s="1" t="s">
        <v>76</v>
      </c>
    </row>
    <row r="7" ht="24">
      <c r="A7" s="1" t="s">
        <v>77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8" sqref="B8"/>
    </sheetView>
  </sheetViews>
  <sheetFormatPr defaultColWidth="9.140625" defaultRowHeight="12.75"/>
  <cols>
    <col min="1" max="1" width="24.8515625" style="1" customWidth="1"/>
    <col min="2" max="2" width="14.140625" style="1" customWidth="1"/>
    <col min="3" max="3" width="14.140625" style="16" customWidth="1"/>
    <col min="4" max="4" width="14.140625" style="1" customWidth="1"/>
    <col min="5" max="5" width="14.140625" style="16" customWidth="1"/>
    <col min="6" max="6" width="14.140625" style="1" customWidth="1"/>
    <col min="7" max="7" width="14.140625" style="16" customWidth="1"/>
    <col min="8" max="8" width="14.140625" style="1" customWidth="1"/>
    <col min="9" max="9" width="14.140625" style="16" customWidth="1"/>
    <col min="10" max="16384" width="9.140625" style="1" customWidth="1"/>
  </cols>
  <sheetData>
    <row r="1" ht="24">
      <c r="A1" s="1" t="s">
        <v>78</v>
      </c>
    </row>
    <row r="2" ht="24">
      <c r="A2" s="1" t="s">
        <v>79</v>
      </c>
    </row>
    <row r="3" spans="1:9" ht="24">
      <c r="A3" s="61" t="s">
        <v>6</v>
      </c>
      <c r="B3" s="63" t="s">
        <v>80</v>
      </c>
      <c r="C3" s="64"/>
      <c r="D3" s="63" t="s">
        <v>81</v>
      </c>
      <c r="E3" s="64"/>
      <c r="F3" s="63" t="s">
        <v>82</v>
      </c>
      <c r="G3" s="64"/>
      <c r="H3" s="63" t="s">
        <v>9</v>
      </c>
      <c r="I3" s="64"/>
    </row>
    <row r="4" spans="1:9" ht="24">
      <c r="A4" s="62"/>
      <c r="B4" s="17" t="s">
        <v>7</v>
      </c>
      <c r="C4" s="18" t="s">
        <v>8</v>
      </c>
      <c r="D4" s="19" t="s">
        <v>7</v>
      </c>
      <c r="E4" s="20" t="s">
        <v>8</v>
      </c>
      <c r="F4" s="17" t="s">
        <v>7</v>
      </c>
      <c r="G4" s="20" t="s">
        <v>8</v>
      </c>
      <c r="H4" s="19" t="s">
        <v>7</v>
      </c>
      <c r="I4" s="20" t="s">
        <v>8</v>
      </c>
    </row>
    <row r="5" spans="1:9" ht="24">
      <c r="A5" s="6" t="s">
        <v>83</v>
      </c>
      <c r="B5" s="21">
        <v>38</v>
      </c>
      <c r="C5" s="18">
        <v>18960000</v>
      </c>
      <c r="D5" s="21">
        <v>15</v>
      </c>
      <c r="E5" s="22">
        <v>4110000</v>
      </c>
      <c r="F5" s="21">
        <v>2</v>
      </c>
      <c r="G5" s="22">
        <v>100000</v>
      </c>
      <c r="H5" s="21">
        <v>55</v>
      </c>
      <c r="I5" s="22">
        <f>+C5+E5+G5</f>
        <v>23170000</v>
      </c>
    </row>
    <row r="6" spans="1:9" ht="24">
      <c r="A6" s="8" t="s">
        <v>10</v>
      </c>
      <c r="B6" s="19"/>
      <c r="C6" s="23"/>
      <c r="D6" s="24"/>
      <c r="E6" s="23"/>
      <c r="F6" s="24"/>
      <c r="G6" s="23"/>
      <c r="H6" s="24"/>
      <c r="I6" s="23"/>
    </row>
    <row r="7" spans="1:9" ht="24">
      <c r="A7" s="11" t="s">
        <v>84</v>
      </c>
      <c r="B7" s="21">
        <v>37</v>
      </c>
      <c r="C7" s="22">
        <v>16210000</v>
      </c>
      <c r="D7" s="21">
        <v>2</v>
      </c>
      <c r="E7" s="25">
        <v>650000</v>
      </c>
      <c r="F7" s="21">
        <v>1</v>
      </c>
      <c r="G7" s="25">
        <v>280000</v>
      </c>
      <c r="H7" s="21">
        <v>40</v>
      </c>
      <c r="I7" s="22">
        <f>+C7+E7+G7</f>
        <v>17140000</v>
      </c>
    </row>
    <row r="8" spans="1:9" ht="24">
      <c r="A8" s="8" t="s">
        <v>11</v>
      </c>
      <c r="B8" s="24"/>
      <c r="C8" s="23"/>
      <c r="D8" s="24"/>
      <c r="E8" s="23"/>
      <c r="F8" s="24"/>
      <c r="G8" s="23"/>
      <c r="H8" s="24"/>
      <c r="I8" s="23"/>
    </row>
    <row r="9" spans="1:9" ht="24">
      <c r="A9" s="11" t="s">
        <v>85</v>
      </c>
      <c r="B9" s="21">
        <v>33</v>
      </c>
      <c r="C9" s="25">
        <v>11560000</v>
      </c>
      <c r="D9" s="21">
        <v>1</v>
      </c>
      <c r="E9" s="25">
        <v>200000</v>
      </c>
      <c r="F9" s="21">
        <v>0</v>
      </c>
      <c r="G9" s="25">
        <v>0</v>
      </c>
      <c r="H9" s="21">
        <v>34</v>
      </c>
      <c r="I9" s="22">
        <f>+C9+E9+G9</f>
        <v>11760000</v>
      </c>
    </row>
    <row r="10" spans="1:9" ht="24">
      <c r="A10" s="11" t="s">
        <v>12</v>
      </c>
      <c r="B10" s="21"/>
      <c r="C10" s="25"/>
      <c r="D10" s="21"/>
      <c r="E10" s="25"/>
      <c r="F10" s="21"/>
      <c r="G10" s="25"/>
      <c r="H10" s="21"/>
      <c r="I10" s="25"/>
    </row>
    <row r="11" spans="1:9" ht="24">
      <c r="A11" s="8" t="s">
        <v>13</v>
      </c>
      <c r="B11" s="24"/>
      <c r="C11" s="23"/>
      <c r="D11" s="24"/>
      <c r="E11" s="23"/>
      <c r="F11" s="24"/>
      <c r="G11" s="23"/>
      <c r="H11" s="24"/>
      <c r="I11" s="23"/>
    </row>
    <row r="12" spans="1:9" ht="24">
      <c r="A12" s="11" t="s">
        <v>86</v>
      </c>
      <c r="B12" s="21">
        <v>98</v>
      </c>
      <c r="C12" s="25">
        <v>80522000</v>
      </c>
      <c r="D12" s="21">
        <v>47</v>
      </c>
      <c r="E12" s="25">
        <v>14225000</v>
      </c>
      <c r="F12" s="21">
        <v>29</v>
      </c>
      <c r="G12" s="25">
        <v>11175000</v>
      </c>
      <c r="H12" s="21">
        <v>174</v>
      </c>
      <c r="I12" s="22">
        <f>+C12+E12+G12</f>
        <v>105922000</v>
      </c>
    </row>
    <row r="13" spans="1:9" ht="24">
      <c r="A13" s="8" t="s">
        <v>14</v>
      </c>
      <c r="B13" s="24"/>
      <c r="C13" s="23"/>
      <c r="D13" s="24"/>
      <c r="E13" s="23"/>
      <c r="F13" s="24"/>
      <c r="G13" s="23"/>
      <c r="H13" s="24"/>
      <c r="I13" s="23"/>
    </row>
    <row r="14" spans="1:9" ht="24">
      <c r="A14" s="11" t="s">
        <v>87</v>
      </c>
      <c r="B14" s="21">
        <v>11</v>
      </c>
      <c r="C14" s="25">
        <v>6670000</v>
      </c>
      <c r="D14" s="21">
        <v>1</v>
      </c>
      <c r="E14" s="25">
        <v>300000</v>
      </c>
      <c r="F14" s="21">
        <v>1</v>
      </c>
      <c r="G14" s="25">
        <v>300000</v>
      </c>
      <c r="H14" s="21">
        <v>13</v>
      </c>
      <c r="I14" s="22">
        <f>+C14+E14+G14</f>
        <v>7270000</v>
      </c>
    </row>
    <row r="15" spans="1:9" ht="24">
      <c r="A15" s="11" t="s">
        <v>15</v>
      </c>
      <c r="B15" s="21"/>
      <c r="C15" s="25"/>
      <c r="D15" s="21"/>
      <c r="E15" s="25"/>
      <c r="F15" s="21"/>
      <c r="G15" s="25"/>
      <c r="H15" s="21"/>
      <c r="I15" s="25"/>
    </row>
    <row r="16" spans="1:9" ht="24">
      <c r="A16" s="8" t="s">
        <v>16</v>
      </c>
      <c r="B16" s="24"/>
      <c r="C16" s="23"/>
      <c r="D16" s="24"/>
      <c r="E16" s="23"/>
      <c r="F16" s="24"/>
      <c r="G16" s="23"/>
      <c r="H16" s="24"/>
      <c r="I16" s="23"/>
    </row>
    <row r="17" spans="1:9" ht="24">
      <c r="A17" s="11" t="s">
        <v>88</v>
      </c>
      <c r="B17" s="21">
        <v>40</v>
      </c>
      <c r="C17" s="25">
        <v>10205000</v>
      </c>
      <c r="D17" s="21">
        <v>2</v>
      </c>
      <c r="E17" s="25">
        <v>120000</v>
      </c>
      <c r="F17" s="21">
        <v>7</v>
      </c>
      <c r="G17" s="25">
        <v>9150000</v>
      </c>
      <c r="H17" s="21">
        <v>49</v>
      </c>
      <c r="I17" s="22">
        <f>+C17+E17+G17</f>
        <v>19475000</v>
      </c>
    </row>
    <row r="18" spans="1:9" ht="24">
      <c r="A18" s="8" t="s">
        <v>17</v>
      </c>
      <c r="B18" s="24"/>
      <c r="C18" s="23"/>
      <c r="D18" s="24"/>
      <c r="E18" s="23"/>
      <c r="F18" s="24"/>
      <c r="G18" s="23"/>
      <c r="H18" s="24"/>
      <c r="I18" s="23"/>
    </row>
    <row r="19" spans="1:9" ht="24">
      <c r="A19" s="13" t="s">
        <v>9</v>
      </c>
      <c r="B19" s="26">
        <v>257</v>
      </c>
      <c r="C19" s="27">
        <f aca="true" t="shared" si="0" ref="C19:I19">SUM(C5:C18)</f>
        <v>144127000</v>
      </c>
      <c r="D19" s="26">
        <v>68</v>
      </c>
      <c r="E19" s="27">
        <f t="shared" si="0"/>
        <v>19605000</v>
      </c>
      <c r="F19" s="26">
        <v>40</v>
      </c>
      <c r="G19" s="27">
        <f t="shared" si="0"/>
        <v>21005000</v>
      </c>
      <c r="H19" s="26">
        <v>365</v>
      </c>
      <c r="I19" s="27">
        <f t="shared" si="0"/>
        <v>184737000</v>
      </c>
    </row>
  </sheetData>
  <mergeCells count="5">
    <mergeCell ref="H3:I3"/>
    <mergeCell ref="A3:A4"/>
    <mergeCell ref="B3:C3"/>
    <mergeCell ref="D3:E3"/>
    <mergeCell ref="F3:G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0">
      <selection activeCell="G11" sqref="G11"/>
    </sheetView>
  </sheetViews>
  <sheetFormatPr defaultColWidth="9.140625" defaultRowHeight="12.75"/>
  <cols>
    <col min="1" max="1" width="33.140625" style="1" customWidth="1"/>
    <col min="2" max="7" width="13.8515625" style="2" customWidth="1"/>
    <col min="8" max="8" width="15.00390625" style="2" customWidth="1"/>
    <col min="9" max="9" width="13.8515625" style="2" customWidth="1"/>
    <col min="10" max="16384" width="9.140625" style="1" customWidth="1"/>
  </cols>
  <sheetData>
    <row r="1" ht="24">
      <c r="A1" s="1" t="s">
        <v>89</v>
      </c>
    </row>
    <row r="2" spans="1:9" ht="24">
      <c r="A2" s="61" t="s">
        <v>6</v>
      </c>
      <c r="B2" s="65" t="s">
        <v>30</v>
      </c>
      <c r="C2" s="66"/>
      <c r="D2" s="65" t="s">
        <v>31</v>
      </c>
      <c r="E2" s="66"/>
      <c r="F2" s="65" t="s">
        <v>32</v>
      </c>
      <c r="G2" s="66"/>
      <c r="H2" s="65" t="s">
        <v>9</v>
      </c>
      <c r="I2" s="66"/>
    </row>
    <row r="3" spans="1:9" ht="24">
      <c r="A3" s="62"/>
      <c r="B3" s="3" t="s">
        <v>33</v>
      </c>
      <c r="C3" s="4" t="s">
        <v>20</v>
      </c>
      <c r="D3" s="3" t="s">
        <v>33</v>
      </c>
      <c r="E3" s="4" t="s">
        <v>20</v>
      </c>
      <c r="F3" s="3" t="s">
        <v>33</v>
      </c>
      <c r="G3" s="4" t="s">
        <v>20</v>
      </c>
      <c r="H3" s="3" t="s">
        <v>33</v>
      </c>
      <c r="I3" s="5" t="s">
        <v>20</v>
      </c>
    </row>
    <row r="4" spans="1:9" ht="24">
      <c r="A4" s="6" t="s">
        <v>83</v>
      </c>
      <c r="B4" s="2">
        <v>309000</v>
      </c>
      <c r="C4" s="7">
        <f>+B4*100/B18</f>
        <v>4.523241556908527</v>
      </c>
      <c r="D4" s="2">
        <v>0</v>
      </c>
      <c r="E4" s="7">
        <v>0</v>
      </c>
      <c r="F4" s="2">
        <v>0</v>
      </c>
      <c r="G4" s="7">
        <v>0</v>
      </c>
      <c r="H4" s="2">
        <v>309000</v>
      </c>
      <c r="I4" s="7">
        <f>+H4*100/13652384</f>
        <v>2.2633409666765893</v>
      </c>
    </row>
    <row r="5" spans="1:9" ht="24">
      <c r="A5" s="8" t="s">
        <v>10</v>
      </c>
      <c r="B5" s="9"/>
      <c r="C5" s="10"/>
      <c r="D5" s="9"/>
      <c r="E5" s="10"/>
      <c r="F5" s="9"/>
      <c r="G5" s="10"/>
      <c r="H5" s="9"/>
      <c r="I5" s="10"/>
    </row>
    <row r="6" spans="1:9" ht="24">
      <c r="A6" s="11" t="s">
        <v>84</v>
      </c>
      <c r="B6" s="2">
        <v>459640</v>
      </c>
      <c r="C6" s="12">
        <f>+B6*100/B18</f>
        <v>6.72835841170691</v>
      </c>
      <c r="D6" s="2">
        <v>0</v>
      </c>
      <c r="E6" s="12">
        <v>0</v>
      </c>
      <c r="F6" s="2">
        <v>0</v>
      </c>
      <c r="G6" s="12">
        <v>0</v>
      </c>
      <c r="H6" s="2">
        <v>459640</v>
      </c>
      <c r="I6" s="7">
        <f>+H6*100/13652384</f>
        <v>3.366737999751545</v>
      </c>
    </row>
    <row r="7" spans="1:9" ht="24">
      <c r="A7" s="8" t="s">
        <v>11</v>
      </c>
      <c r="B7" s="9"/>
      <c r="C7" s="10"/>
      <c r="D7" s="9"/>
      <c r="E7" s="10"/>
      <c r="F7" s="9"/>
      <c r="G7" s="10"/>
      <c r="H7" s="9"/>
      <c r="I7" s="10"/>
    </row>
    <row r="8" spans="1:9" ht="24">
      <c r="A8" s="11" t="s">
        <v>85</v>
      </c>
      <c r="B8" s="2">
        <v>1123784</v>
      </c>
      <c r="C8" s="12">
        <f>+B8*100/B18</f>
        <v>16.45031226468897</v>
      </c>
      <c r="D8" s="2">
        <v>0</v>
      </c>
      <c r="E8" s="12">
        <v>0</v>
      </c>
      <c r="F8" s="2">
        <v>0</v>
      </c>
      <c r="G8" s="12">
        <v>0</v>
      </c>
      <c r="H8" s="2">
        <v>1123784</v>
      </c>
      <c r="I8" s="7">
        <f>+H8*100/13652384</f>
        <v>8.231412184128427</v>
      </c>
    </row>
    <row r="9" spans="1:9" ht="24">
      <c r="A9" s="11" t="s">
        <v>12</v>
      </c>
      <c r="C9" s="12"/>
      <c r="E9" s="12"/>
      <c r="G9" s="12"/>
      <c r="I9" s="12"/>
    </row>
    <row r="10" spans="1:9" ht="24">
      <c r="A10" s="8" t="s">
        <v>13</v>
      </c>
      <c r="B10" s="9"/>
      <c r="C10" s="10"/>
      <c r="D10" s="9"/>
      <c r="E10" s="10"/>
      <c r="F10" s="9"/>
      <c r="G10" s="10"/>
      <c r="H10" s="9"/>
      <c r="I10" s="10"/>
    </row>
    <row r="11" spans="1:9" ht="24">
      <c r="A11" s="11" t="s">
        <v>86</v>
      </c>
      <c r="B11" s="2">
        <v>4480960</v>
      </c>
      <c r="C11" s="12">
        <f>+B11*100/B18</f>
        <v>65.59373620338134</v>
      </c>
      <c r="D11" s="82" t="s">
        <v>48</v>
      </c>
      <c r="E11" s="83" t="s">
        <v>48</v>
      </c>
      <c r="F11" s="2">
        <v>6821000</v>
      </c>
      <c r="G11" s="12">
        <v>100</v>
      </c>
      <c r="H11" s="2">
        <f>+B11+F11</f>
        <v>11301960</v>
      </c>
      <c r="I11" s="7">
        <f>+H11*100/13652384</f>
        <v>82.78378340368978</v>
      </c>
    </row>
    <row r="12" spans="1:9" ht="24">
      <c r="A12" s="8" t="s">
        <v>14</v>
      </c>
      <c r="B12" s="9"/>
      <c r="C12" s="10"/>
      <c r="D12" s="9"/>
      <c r="E12" s="10"/>
      <c r="F12" s="9"/>
      <c r="G12" s="10"/>
      <c r="H12" s="9"/>
      <c r="I12" s="10"/>
    </row>
    <row r="13" spans="1:9" ht="24">
      <c r="A13" s="11" t="s">
        <v>87</v>
      </c>
      <c r="B13" s="2">
        <v>19800</v>
      </c>
      <c r="C13" s="12">
        <f>+B13*100/B18</f>
        <v>0.28983877937472113</v>
      </c>
      <c r="D13" s="2">
        <v>0</v>
      </c>
      <c r="E13" s="12">
        <v>0</v>
      </c>
      <c r="F13" s="2">
        <v>0</v>
      </c>
      <c r="G13" s="12">
        <v>0</v>
      </c>
      <c r="H13" s="2">
        <v>19800</v>
      </c>
      <c r="I13" s="7">
        <f>+H13*100/13652384</f>
        <v>0.14502961534044165</v>
      </c>
    </row>
    <row r="14" spans="1:9" ht="24">
      <c r="A14" s="11" t="s">
        <v>15</v>
      </c>
      <c r="C14" s="12"/>
      <c r="E14" s="12"/>
      <c r="G14" s="12"/>
      <c r="I14" s="12"/>
    </row>
    <row r="15" spans="1:9" ht="24">
      <c r="A15" s="8" t="s">
        <v>16</v>
      </c>
      <c r="B15" s="9"/>
      <c r="C15" s="10"/>
      <c r="D15" s="9"/>
      <c r="E15" s="10"/>
      <c r="F15" s="9"/>
      <c r="G15" s="10"/>
      <c r="H15" s="9"/>
      <c r="I15" s="10"/>
    </row>
    <row r="16" spans="1:9" ht="24">
      <c r="A16" s="11" t="s">
        <v>88</v>
      </c>
      <c r="B16" s="2">
        <v>438200</v>
      </c>
      <c r="C16" s="12">
        <f>+B16*100/B18</f>
        <v>6.414512783939536</v>
      </c>
      <c r="D16" s="2">
        <v>0</v>
      </c>
      <c r="E16" s="12">
        <v>0</v>
      </c>
      <c r="F16" s="2">
        <v>0</v>
      </c>
      <c r="G16" s="12">
        <v>0</v>
      </c>
      <c r="H16" s="2">
        <v>438200</v>
      </c>
      <c r="I16" s="7">
        <f>+H16*100/13652384</f>
        <v>3.2096958304132084</v>
      </c>
    </row>
    <row r="17" spans="1:9" ht="24">
      <c r="A17" s="8" t="s">
        <v>17</v>
      </c>
      <c r="B17" s="9"/>
      <c r="C17" s="10"/>
      <c r="D17" s="9"/>
      <c r="E17" s="10"/>
      <c r="F17" s="9"/>
      <c r="G17" s="10"/>
      <c r="H17" s="9"/>
      <c r="I17" s="10"/>
    </row>
    <row r="18" spans="1:9" ht="24">
      <c r="A18" s="13" t="s">
        <v>9</v>
      </c>
      <c r="B18" s="14">
        <f>SUM(B4:B17)</f>
        <v>6831384</v>
      </c>
      <c r="C18" s="15">
        <f>SUM(C4:C17)</f>
        <v>100</v>
      </c>
      <c r="D18" s="15">
        <f aca="true" t="shared" si="0" ref="D18:I18">SUM(D4:D17)</f>
        <v>0</v>
      </c>
      <c r="E18" s="15">
        <f t="shared" si="0"/>
        <v>0</v>
      </c>
      <c r="F18" s="15">
        <f t="shared" si="0"/>
        <v>6821000</v>
      </c>
      <c r="G18" s="15">
        <f t="shared" si="0"/>
        <v>100</v>
      </c>
      <c r="H18" s="15">
        <f t="shared" si="0"/>
        <v>13652384</v>
      </c>
      <c r="I18" s="15">
        <f t="shared" si="0"/>
        <v>100</v>
      </c>
    </row>
  </sheetData>
  <mergeCells count="5">
    <mergeCell ref="H2:I2"/>
    <mergeCell ref="A2:A3"/>
    <mergeCell ref="B2:C2"/>
    <mergeCell ref="D2:E2"/>
    <mergeCell ref="F2:G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B1">
      <selection activeCell="E12" sqref="E12"/>
    </sheetView>
  </sheetViews>
  <sheetFormatPr defaultColWidth="9.140625" defaultRowHeight="12.75"/>
  <cols>
    <col min="1" max="1" width="27.57421875" style="1" customWidth="1"/>
    <col min="2" max="13" width="9.8515625" style="38" customWidth="1"/>
    <col min="14" max="16384" width="9.140625" style="1" customWidth="1"/>
  </cols>
  <sheetData>
    <row r="1" ht="24">
      <c r="A1" s="1" t="s">
        <v>90</v>
      </c>
    </row>
    <row r="2" spans="1:13" ht="24">
      <c r="A2" s="61" t="s">
        <v>6</v>
      </c>
      <c r="B2" s="67" t="s">
        <v>18</v>
      </c>
      <c r="C2" s="68"/>
      <c r="D2" s="71" t="s">
        <v>21</v>
      </c>
      <c r="E2" s="72"/>
      <c r="F2" s="71" t="s">
        <v>23</v>
      </c>
      <c r="G2" s="72"/>
      <c r="H2" s="39" t="s">
        <v>25</v>
      </c>
      <c r="I2" s="40"/>
      <c r="J2" s="71" t="s">
        <v>27</v>
      </c>
      <c r="K2" s="72"/>
      <c r="L2" s="67" t="s">
        <v>29</v>
      </c>
      <c r="M2" s="68"/>
    </row>
    <row r="3" spans="1:13" ht="24">
      <c r="A3" s="75"/>
      <c r="B3" s="69"/>
      <c r="C3" s="70"/>
      <c r="D3" s="73" t="s">
        <v>22</v>
      </c>
      <c r="E3" s="74"/>
      <c r="F3" s="73" t="s">
        <v>24</v>
      </c>
      <c r="G3" s="74"/>
      <c r="H3" s="73" t="s">
        <v>26</v>
      </c>
      <c r="I3" s="74"/>
      <c r="J3" s="73" t="s">
        <v>28</v>
      </c>
      <c r="K3" s="74"/>
      <c r="L3" s="69"/>
      <c r="M3" s="70"/>
    </row>
    <row r="4" spans="1:13" ht="24">
      <c r="A4" s="76"/>
      <c r="B4" s="41" t="s">
        <v>19</v>
      </c>
      <c r="C4" s="42" t="s">
        <v>20</v>
      </c>
      <c r="D4" s="43" t="s">
        <v>19</v>
      </c>
      <c r="E4" s="42" t="s">
        <v>20</v>
      </c>
      <c r="F4" s="43" t="s">
        <v>19</v>
      </c>
      <c r="G4" s="42" t="s">
        <v>20</v>
      </c>
      <c r="H4" s="43" t="s">
        <v>19</v>
      </c>
      <c r="I4" s="42" t="s">
        <v>20</v>
      </c>
      <c r="J4" s="43" t="s">
        <v>19</v>
      </c>
      <c r="K4" s="42" t="s">
        <v>20</v>
      </c>
      <c r="L4" s="43" t="s">
        <v>19</v>
      </c>
      <c r="M4" s="42" t="s">
        <v>20</v>
      </c>
    </row>
    <row r="5" spans="1:13" ht="24">
      <c r="A5" s="6" t="s">
        <v>83</v>
      </c>
      <c r="B5" s="38">
        <v>8</v>
      </c>
      <c r="C5" s="44">
        <f>+B5*100/B19</f>
        <v>14.285714285714286</v>
      </c>
      <c r="D5" s="38">
        <v>0</v>
      </c>
      <c r="E5" s="44">
        <v>0</v>
      </c>
      <c r="F5" s="38">
        <v>0</v>
      </c>
      <c r="G5" s="44">
        <v>0</v>
      </c>
      <c r="H5" s="38">
        <v>0</v>
      </c>
      <c r="I5" s="44">
        <v>0</v>
      </c>
      <c r="J5" s="38">
        <v>0</v>
      </c>
      <c r="K5" s="44">
        <v>0</v>
      </c>
      <c r="L5" s="38">
        <v>8</v>
      </c>
      <c r="M5" s="44">
        <f>+L5*1.78571428571429</f>
        <v>14.28571428571432</v>
      </c>
    </row>
    <row r="6" spans="1:13" ht="24">
      <c r="A6" s="8" t="s">
        <v>10</v>
      </c>
      <c r="B6" s="45"/>
      <c r="C6" s="46"/>
      <c r="D6" s="45"/>
      <c r="E6" s="46"/>
      <c r="F6" s="45"/>
      <c r="G6" s="46"/>
      <c r="H6" s="45"/>
      <c r="I6" s="46"/>
      <c r="J6" s="45"/>
      <c r="K6" s="46"/>
      <c r="L6" s="45"/>
      <c r="M6" s="46"/>
    </row>
    <row r="7" spans="1:13" ht="24">
      <c r="A7" s="11" t="s">
        <v>84</v>
      </c>
      <c r="B7" s="38">
        <v>4</v>
      </c>
      <c r="C7" s="47">
        <f>+B7*100/B19</f>
        <v>7.142857142857143</v>
      </c>
      <c r="D7" s="38">
        <v>0</v>
      </c>
      <c r="E7" s="47">
        <v>0</v>
      </c>
      <c r="F7" s="38">
        <v>0</v>
      </c>
      <c r="G7" s="47">
        <v>0</v>
      </c>
      <c r="H7" s="38">
        <v>0</v>
      </c>
      <c r="I7" s="47">
        <v>0</v>
      </c>
      <c r="J7" s="38">
        <v>0</v>
      </c>
      <c r="K7" s="47">
        <v>0</v>
      </c>
      <c r="L7" s="38">
        <v>4</v>
      </c>
      <c r="M7" s="44">
        <f>+L7*1.78571428571429</f>
        <v>7.142857142857143</v>
      </c>
    </row>
    <row r="8" spans="1:13" ht="24">
      <c r="A8" s="8" t="s">
        <v>11</v>
      </c>
      <c r="B8" s="45"/>
      <c r="C8" s="46"/>
      <c r="D8" s="45"/>
      <c r="E8" s="46"/>
      <c r="F8" s="45"/>
      <c r="G8" s="46"/>
      <c r="H8" s="45"/>
      <c r="I8" s="46"/>
      <c r="J8" s="45"/>
      <c r="K8" s="46"/>
      <c r="L8" s="45"/>
      <c r="M8" s="46"/>
    </row>
    <row r="9" spans="1:13" ht="24">
      <c r="A9" s="11" t="s">
        <v>85</v>
      </c>
      <c r="B9" s="38">
        <v>15</v>
      </c>
      <c r="C9" s="47">
        <f>+B9*100/B19</f>
        <v>26.785714285714285</v>
      </c>
      <c r="D9" s="38">
        <v>0</v>
      </c>
      <c r="E9" s="47">
        <v>0</v>
      </c>
      <c r="F9" s="38">
        <v>0</v>
      </c>
      <c r="G9" s="47">
        <v>0</v>
      </c>
      <c r="H9" s="38">
        <v>0</v>
      </c>
      <c r="I9" s="47">
        <v>0</v>
      </c>
      <c r="J9" s="38">
        <v>0</v>
      </c>
      <c r="K9" s="47">
        <v>0</v>
      </c>
      <c r="L9" s="38">
        <v>15</v>
      </c>
      <c r="M9" s="44">
        <f>+L9*1.78571428571429</f>
        <v>26.78571428571429</v>
      </c>
    </row>
    <row r="10" spans="1:13" ht="24">
      <c r="A10" s="11" t="s">
        <v>12</v>
      </c>
      <c r="C10" s="47"/>
      <c r="E10" s="47"/>
      <c r="G10" s="47"/>
      <c r="I10" s="47"/>
      <c r="K10" s="47"/>
      <c r="M10" s="47"/>
    </row>
    <row r="11" spans="1:13" ht="24">
      <c r="A11" s="8" t="s">
        <v>13</v>
      </c>
      <c r="B11" s="45"/>
      <c r="C11" s="46"/>
      <c r="D11" s="45"/>
      <c r="E11" s="46"/>
      <c r="F11" s="45"/>
      <c r="G11" s="46"/>
      <c r="H11" s="45"/>
      <c r="I11" s="46"/>
      <c r="J11" s="45"/>
      <c r="K11" s="46"/>
      <c r="L11" s="45"/>
      <c r="M11" s="46"/>
    </row>
    <row r="12" spans="1:13" ht="24">
      <c r="A12" s="11" t="s">
        <v>86</v>
      </c>
      <c r="B12" s="38">
        <v>19</v>
      </c>
      <c r="C12" s="47">
        <f>+B12*100/B19</f>
        <v>33.92857142857143</v>
      </c>
      <c r="D12" s="80" t="s">
        <v>48</v>
      </c>
      <c r="E12" s="81" t="s">
        <v>48</v>
      </c>
      <c r="F12" s="38">
        <v>0</v>
      </c>
      <c r="G12" s="47">
        <v>0</v>
      </c>
      <c r="H12" s="38">
        <v>0</v>
      </c>
      <c r="I12" s="47">
        <v>0</v>
      </c>
      <c r="J12" s="38">
        <v>0</v>
      </c>
      <c r="K12" s="47">
        <v>0</v>
      </c>
      <c r="L12" s="38">
        <v>19</v>
      </c>
      <c r="M12" s="44">
        <f>+L12*1.78571428571429</f>
        <v>33.92857142857143</v>
      </c>
    </row>
    <row r="13" spans="1:13" ht="24">
      <c r="A13" s="8" t="s">
        <v>14</v>
      </c>
      <c r="B13" s="45"/>
      <c r="C13" s="46"/>
      <c r="D13" s="45"/>
      <c r="E13" s="46"/>
      <c r="F13" s="45"/>
      <c r="G13" s="46"/>
      <c r="H13" s="45"/>
      <c r="I13" s="46"/>
      <c r="J13" s="45"/>
      <c r="K13" s="46"/>
      <c r="L13" s="45"/>
      <c r="M13" s="46"/>
    </row>
    <row r="14" spans="1:13" ht="24">
      <c r="A14" s="11" t="s">
        <v>87</v>
      </c>
      <c r="B14" s="38">
        <v>1</v>
      </c>
      <c r="C14" s="47">
        <f>+B14*100/B19</f>
        <v>1.7857142857142858</v>
      </c>
      <c r="D14" s="38">
        <v>0</v>
      </c>
      <c r="E14" s="47">
        <v>0</v>
      </c>
      <c r="F14" s="38">
        <v>0</v>
      </c>
      <c r="G14" s="47">
        <v>0</v>
      </c>
      <c r="H14" s="38">
        <v>0</v>
      </c>
      <c r="I14" s="47">
        <v>0</v>
      </c>
      <c r="J14" s="38">
        <v>0</v>
      </c>
      <c r="K14" s="47">
        <v>0</v>
      </c>
      <c r="L14" s="38">
        <v>1</v>
      </c>
      <c r="M14" s="44">
        <f>+L14*1.78571428571429</f>
        <v>1.7857142857142858</v>
      </c>
    </row>
    <row r="15" spans="1:13" ht="24">
      <c r="A15" s="11" t="s">
        <v>15</v>
      </c>
      <c r="C15" s="47"/>
      <c r="E15" s="47"/>
      <c r="G15" s="47"/>
      <c r="I15" s="47"/>
      <c r="K15" s="47"/>
      <c r="M15" s="47"/>
    </row>
    <row r="16" spans="1:13" ht="24">
      <c r="A16" s="8" t="s">
        <v>16</v>
      </c>
      <c r="B16" s="45"/>
      <c r="C16" s="46"/>
      <c r="D16" s="45"/>
      <c r="E16" s="46"/>
      <c r="F16" s="45"/>
      <c r="G16" s="46"/>
      <c r="H16" s="45"/>
      <c r="I16" s="46"/>
      <c r="J16" s="45"/>
      <c r="K16" s="46"/>
      <c r="L16" s="45"/>
      <c r="M16" s="46"/>
    </row>
    <row r="17" spans="1:13" ht="24">
      <c r="A17" s="11" t="s">
        <v>88</v>
      </c>
      <c r="B17" s="38">
        <v>9</v>
      </c>
      <c r="C17" s="47">
        <f>+B17*100/B19</f>
        <v>16.071428571428573</v>
      </c>
      <c r="D17" s="38">
        <v>0</v>
      </c>
      <c r="E17" s="47">
        <v>0</v>
      </c>
      <c r="F17" s="38">
        <v>0</v>
      </c>
      <c r="G17" s="47">
        <v>0</v>
      </c>
      <c r="H17" s="38">
        <v>0</v>
      </c>
      <c r="I17" s="47">
        <v>0</v>
      </c>
      <c r="J17" s="38">
        <v>0</v>
      </c>
      <c r="K17" s="47">
        <v>0</v>
      </c>
      <c r="L17" s="38">
        <v>9</v>
      </c>
      <c r="M17" s="44">
        <f>+L17*1.78571428571429</f>
        <v>16.071428571428573</v>
      </c>
    </row>
    <row r="18" spans="1:13" ht="24">
      <c r="A18" s="8" t="s">
        <v>17</v>
      </c>
      <c r="B18" s="45"/>
      <c r="C18" s="46"/>
      <c r="D18" s="45"/>
      <c r="E18" s="46"/>
      <c r="F18" s="45"/>
      <c r="G18" s="46"/>
      <c r="H18" s="45"/>
      <c r="I18" s="46"/>
      <c r="J18" s="45"/>
      <c r="K18" s="46"/>
      <c r="L18" s="45"/>
      <c r="M18" s="46"/>
    </row>
    <row r="19" spans="1:13" ht="24">
      <c r="A19" s="13" t="s">
        <v>9</v>
      </c>
      <c r="B19" s="48">
        <f>SUM(B5:B18)</f>
        <v>56</v>
      </c>
      <c r="C19" s="48">
        <v>100</v>
      </c>
      <c r="D19" s="48">
        <f aca="true" t="shared" si="0" ref="D19:M19">SUM(D5:D18)</f>
        <v>0</v>
      </c>
      <c r="E19" s="48">
        <f t="shared" si="0"/>
        <v>0</v>
      </c>
      <c r="F19" s="48">
        <f t="shared" si="0"/>
        <v>0</v>
      </c>
      <c r="G19" s="48">
        <f t="shared" si="0"/>
        <v>0</v>
      </c>
      <c r="H19" s="48">
        <f t="shared" si="0"/>
        <v>0</v>
      </c>
      <c r="I19" s="48">
        <f t="shared" si="0"/>
        <v>0</v>
      </c>
      <c r="J19" s="48">
        <f t="shared" si="0"/>
        <v>0</v>
      </c>
      <c r="K19" s="48">
        <f t="shared" si="0"/>
        <v>0</v>
      </c>
      <c r="L19" s="48">
        <f t="shared" si="0"/>
        <v>56</v>
      </c>
      <c r="M19" s="48">
        <f t="shared" si="0"/>
        <v>100.00000000000004</v>
      </c>
    </row>
  </sheetData>
  <mergeCells count="10">
    <mergeCell ref="A2:A4"/>
    <mergeCell ref="H3:I3"/>
    <mergeCell ref="J2:K2"/>
    <mergeCell ref="J3:K3"/>
    <mergeCell ref="L2:M3"/>
    <mergeCell ref="B2:C3"/>
    <mergeCell ref="D2:E2"/>
    <mergeCell ref="D3:E3"/>
    <mergeCell ref="F2:G2"/>
    <mergeCell ref="F3:G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3" sqref="C13"/>
    </sheetView>
  </sheetViews>
  <sheetFormatPr defaultColWidth="9.140625" defaultRowHeight="12.75"/>
  <cols>
    <col min="1" max="1" width="27.28125" style="1" customWidth="1"/>
    <col min="2" max="6" width="14.28125" style="1" customWidth="1"/>
    <col min="7" max="16384" width="9.140625" style="1" customWidth="1"/>
  </cols>
  <sheetData>
    <row r="1" ht="24">
      <c r="A1" s="1" t="s">
        <v>91</v>
      </c>
    </row>
    <row r="2" spans="1:6" ht="24">
      <c r="A2" s="6"/>
      <c r="B2" s="63" t="s">
        <v>35</v>
      </c>
      <c r="C2" s="77"/>
      <c r="D2" s="64"/>
      <c r="E2" s="78" t="s">
        <v>8</v>
      </c>
      <c r="F2" s="79"/>
    </row>
    <row r="3" spans="1:6" ht="24">
      <c r="A3" s="50" t="s">
        <v>34</v>
      </c>
      <c r="B3" s="51" t="s">
        <v>36</v>
      </c>
      <c r="C3" s="50" t="s">
        <v>38</v>
      </c>
      <c r="D3" s="52" t="s">
        <v>39</v>
      </c>
      <c r="E3" s="53" t="s">
        <v>8</v>
      </c>
      <c r="F3" s="32" t="s">
        <v>41</v>
      </c>
    </row>
    <row r="4" spans="1:6" ht="24">
      <c r="A4" s="8"/>
      <c r="B4" s="17" t="s">
        <v>37</v>
      </c>
      <c r="C4" s="34" t="s">
        <v>36</v>
      </c>
      <c r="D4" s="19" t="s">
        <v>36</v>
      </c>
      <c r="E4" s="17" t="s">
        <v>40</v>
      </c>
      <c r="F4" s="34" t="s">
        <v>42</v>
      </c>
    </row>
    <row r="5" spans="1:6" ht="24">
      <c r="A5" s="54" t="s">
        <v>92</v>
      </c>
      <c r="B5" s="55" t="s">
        <v>94</v>
      </c>
      <c r="C5" s="49" t="s">
        <v>48</v>
      </c>
      <c r="D5" s="32" t="s">
        <v>48</v>
      </c>
      <c r="E5" s="56">
        <v>3353000</v>
      </c>
      <c r="F5" s="22">
        <v>3351000</v>
      </c>
    </row>
    <row r="6" spans="1:6" ht="24">
      <c r="A6" s="57" t="s">
        <v>93</v>
      </c>
      <c r="B6" s="25">
        <v>2959000</v>
      </c>
      <c r="C6" s="58"/>
      <c r="D6" s="11"/>
      <c r="E6" s="58"/>
      <c r="F6" s="11"/>
    </row>
    <row r="7" spans="1:6" ht="24">
      <c r="A7" s="57"/>
      <c r="B7" s="11"/>
      <c r="C7" s="58"/>
      <c r="D7" s="11"/>
      <c r="E7" s="58"/>
      <c r="F7" s="11"/>
    </row>
    <row r="8" spans="1:6" ht="24">
      <c r="A8" s="57"/>
      <c r="B8" s="11"/>
      <c r="C8" s="58"/>
      <c r="D8" s="11"/>
      <c r="E8" s="58"/>
      <c r="F8" s="11"/>
    </row>
    <row r="9" spans="1:6" ht="24">
      <c r="A9" s="57"/>
      <c r="B9" s="11"/>
      <c r="C9" s="58"/>
      <c r="D9" s="11"/>
      <c r="E9" s="58"/>
      <c r="F9" s="11"/>
    </row>
    <row r="10" spans="1:6" ht="24">
      <c r="A10" s="59"/>
      <c r="B10" s="8"/>
      <c r="C10" s="60"/>
      <c r="D10" s="8"/>
      <c r="E10" s="60"/>
      <c r="F10" s="8"/>
    </row>
    <row r="13" ht="24">
      <c r="A13" s="1" t="s">
        <v>95</v>
      </c>
    </row>
    <row r="14" ht="24">
      <c r="A14" s="1" t="s">
        <v>43</v>
      </c>
    </row>
    <row r="15" ht="24">
      <c r="A15" s="1" t="s">
        <v>44</v>
      </c>
    </row>
  </sheetData>
  <mergeCells count="2">
    <mergeCell ref="B2:D2"/>
    <mergeCell ref="E2:F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thani</cp:lastModifiedBy>
  <cp:lastPrinted>2010-12-25T00:17:10Z</cp:lastPrinted>
  <dcterms:created xsi:type="dcterms:W3CDTF">1996-10-14T23:33:28Z</dcterms:created>
  <dcterms:modified xsi:type="dcterms:W3CDTF">2010-12-25T00:25:26Z</dcterms:modified>
  <cp:category/>
  <cp:version/>
  <cp:contentType/>
  <cp:contentStatus/>
</cp:coreProperties>
</file>